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3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<sst xmlns="http://schemas.openxmlformats.org/spreadsheetml/2006/main" count="53" uniqueCount="53">
  <si>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О Т Ч Е Т  по текущему ремонту жилого фонда по видам работ за январь-март 2019 г.</t>
  </si>
  <si>
    <t>по ООО "Благоустроенный город"</t>
  </si>
  <si>
    <t>№ п/п</t>
  </si>
  <si>
    <t>Адрес дома</t>
  </si>
  <si>
    <t>январь-март</t>
  </si>
  <si>
    <t xml:space="preserve">Всего        </t>
  </si>
  <si>
    <t xml:space="preserve">План на ТР на  2019 год </t>
  </si>
  <si>
    <t>Средства за аренду на 2019г</t>
  </si>
  <si>
    <t>План всего на 2018 (с13+с14+с15)</t>
  </si>
  <si>
    <t>Остаток, перерасход (-) средств по тек.ремонту в 2018г. (Без задолженности насселения)</t>
  </si>
  <si>
    <t>Остаток средств до конца 2019 года</t>
  </si>
  <si>
    <t>Задолженность населения по тек. ремонту на 15.03.19г.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</si>
  <si>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</si>
  <si>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</si>
  <si>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</si>
  <si>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</si>
  <si>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</si>
  <si>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</si>
  <si>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</si>
  <si>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</si>
  <si>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</si>
  <si>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Сод-ие вахты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</si>
  <si>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</si>
  <si>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</si>
  <si>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r>
      <t>Строит., 3</t>
    </r>
    <r>
      <rPr>
        <sz val="10"/>
        <rFont val="Times New Roman"/>
        <family val="1"/>
      </rPr>
      <t xml:space="preserve"> </t>
    </r>
  </si>
  <si>
    <t xml:space="preserve">Строит., 11 </t>
  </si>
  <si>
    <r>
      <t>Энергет., 25</t>
    </r>
    <r>
      <rPr>
        <sz val="10"/>
        <rFont val="Times New Roman"/>
        <family val="1"/>
      </rPr>
      <t xml:space="preserve">  </t>
    </r>
  </si>
  <si>
    <t xml:space="preserve">Энергет., 27  </t>
  </si>
  <si>
    <t xml:space="preserve">Энергет., 29 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</si>
  <si>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</si>
  <si>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</si>
  <si>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</si>
  <si>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Энергет., 31</t>
    </r>
    <r>
      <rPr>
        <sz val="10"/>
        <rFont val="Times New Roman"/>
        <family val="1"/>
      </rPr>
      <t xml:space="preserve"> </t>
    </r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</si>
  <si>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</si>
  <si>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</si>
  <si>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</si>
  <si>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</si>
  <si>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</si>
  <si>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</si>
  <si>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</si>
  <si>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</si>
  <si>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</si>
  <si>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</si>
  <si>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</si>
  <si>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</si>
  <si>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0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</si>
  <si>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</si>
  <si>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</si>
  <si>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7А</t>
    </r>
    <r>
      <rPr>
        <sz val="10"/>
        <rFont val="Times New Roman"/>
        <family val="1"/>
      </rPr>
      <t xml:space="preserve">  </t>
    </r>
  </si>
  <si>
    <t xml:space="preserve">Садовая,  9 </t>
  </si>
  <si>
    <t>Садовая, 9А</t>
  </si>
  <si>
    <t xml:space="preserve">Садовая, 17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</si>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</sst>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15" fillId="35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1" fontId="15" fillId="35" borderId="11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1" sqref="A1:T36"/>
    </sheetView>
  </sheetViews>
  <sheetFormatPr defaultColWidth="9.140625" defaultRowHeight="15"/>
  <cols>
    <col min="1" max="1" width="3.421875" style="0" customWidth="1"/>
    <col min="2" max="2" width="10.57421875" style="0" bestFit="1" customWidth="1"/>
    <col min="3" max="3" width="6.7109375" style="0" customWidth="1"/>
    <col min="4" max="4" width="8.00390625" style="0" customWidth="1"/>
    <col min="5" max="5" width="6.7109375" style="0" customWidth="1"/>
    <col min="6" max="6" width="6.8515625" style="0" customWidth="1"/>
    <col min="7" max="7" width="6.28125" style="0" customWidth="1"/>
    <col min="8" max="9" width="6.8515625" style="0" customWidth="1"/>
    <col min="10" max="10" width="5.8515625" style="0" customWidth="1"/>
    <col min="11" max="11" width="5.28125" style="0" customWidth="1"/>
    <col min="12" max="12" width="7.8515625" style="0" customWidth="1"/>
    <col min="13" max="13" width="8.57421875" style="0" customWidth="1"/>
    <col min="14" max="14" width="7.421875" style="0" customWidth="1"/>
    <col min="15" max="15" width="7.140625" style="0" customWidth="1"/>
    <col min="16" max="17" width="8.28125" style="0" customWidth="1"/>
    <col min="18" max="18" width="8.7109375" style="0" customWidth="1"/>
    <col min="19" max="19" width="7.57421875" style="0" customWidth="1"/>
    <col min="20" max="20" width="8.57421875" style="0" customWidth="1"/>
  </cols>
  <sheetData>
    <row r="1" spans="1:19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2"/>
    </row>
    <row r="2" spans="1:19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"/>
      <c r="S2" s="2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</row>
    <row r="4" spans="1:20" ht="15">
      <c r="A4" s="27" t="s">
        <v>2</v>
      </c>
      <c r="B4" s="27" t="s">
        <v>3</v>
      </c>
      <c r="C4" s="29" t="s">
        <v>4</v>
      </c>
      <c r="D4" s="30"/>
      <c r="E4" s="30"/>
      <c r="F4" s="30"/>
      <c r="G4" s="30"/>
      <c r="H4" s="30"/>
      <c r="I4" s="30"/>
      <c r="J4" s="30"/>
      <c r="K4" s="4"/>
      <c r="L4" s="27" t="s">
        <v>5</v>
      </c>
      <c r="M4" s="27" t="s">
        <v>6</v>
      </c>
      <c r="N4" s="31" t="s">
        <v>7</v>
      </c>
      <c r="O4" s="32"/>
      <c r="P4" s="24" t="s">
        <v>8</v>
      </c>
      <c r="Q4" s="24" t="s">
        <v>9</v>
      </c>
      <c r="R4" s="24" t="s">
        <v>10</v>
      </c>
      <c r="S4" s="27" t="s">
        <v>11</v>
      </c>
      <c r="T4" s="27" t="s">
        <v>12</v>
      </c>
    </row>
    <row r="5" spans="1:20" ht="15">
      <c r="A5" s="27"/>
      <c r="B5" s="27"/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18</v>
      </c>
      <c r="I5" s="21" t="s">
        <v>19</v>
      </c>
      <c r="J5" s="21" t="s">
        <v>20</v>
      </c>
      <c r="K5" s="22" t="s">
        <v>21</v>
      </c>
      <c r="L5" s="27"/>
      <c r="M5" s="27"/>
      <c r="N5" s="33"/>
      <c r="O5" s="34"/>
      <c r="P5" s="35"/>
      <c r="Q5" s="25"/>
      <c r="R5" s="25"/>
      <c r="S5" s="27"/>
      <c r="T5" s="27"/>
    </row>
    <row r="6" spans="1:20" ht="48.75" customHeight="1">
      <c r="A6" s="27"/>
      <c r="B6" s="27"/>
      <c r="C6" s="21"/>
      <c r="D6" s="21"/>
      <c r="E6" s="21"/>
      <c r="F6" s="21"/>
      <c r="G6" s="21"/>
      <c r="H6" s="21"/>
      <c r="I6" s="21"/>
      <c r="J6" s="21"/>
      <c r="K6" s="23"/>
      <c r="L6" s="27"/>
      <c r="M6" s="27"/>
      <c r="N6" s="5" t="s">
        <v>22</v>
      </c>
      <c r="O6" s="5" t="s">
        <v>23</v>
      </c>
      <c r="P6" s="36"/>
      <c r="Q6" s="26"/>
      <c r="R6" s="26"/>
      <c r="S6" s="27"/>
      <c r="T6" s="27"/>
    </row>
    <row r="7" spans="1:20" ht="1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15">
      <c r="A8" s="8">
        <v>1</v>
      </c>
      <c r="B8" s="9" t="s">
        <v>24</v>
      </c>
      <c r="C8" s="10">
        <v>0</v>
      </c>
      <c r="D8" s="10">
        <v>0</v>
      </c>
      <c r="E8" s="10">
        <v>0</v>
      </c>
      <c r="F8" s="10">
        <v>35717</v>
      </c>
      <c r="G8" s="10">
        <v>0</v>
      </c>
      <c r="H8" s="10">
        <v>0</v>
      </c>
      <c r="I8" s="10">
        <v>12800</v>
      </c>
      <c r="J8" s="10">
        <v>0</v>
      </c>
      <c r="K8" s="10">
        <v>0</v>
      </c>
      <c r="L8" s="10">
        <f>C8+D8+E8+F8+G8+H8+I8+J8</f>
        <v>48517</v>
      </c>
      <c r="M8" s="11">
        <v>188567.0394</v>
      </c>
      <c r="N8" s="8">
        <v>24166.08</v>
      </c>
      <c r="O8" s="12">
        <v>27000</v>
      </c>
      <c r="P8" s="11">
        <f>M8+N8+O8</f>
        <v>239733.11940000003</v>
      </c>
      <c r="Q8" s="13">
        <v>165876.37779316003</v>
      </c>
      <c r="R8" s="13">
        <f>P8-L8+Q8</f>
        <v>357092.49719316006</v>
      </c>
      <c r="S8" s="11">
        <v>15130.32</v>
      </c>
      <c r="T8" s="11">
        <f>R8-S8</f>
        <v>341962.17719316005</v>
      </c>
    </row>
    <row r="9" spans="1:20" ht="15">
      <c r="A9" s="8">
        <v>2</v>
      </c>
      <c r="B9" s="9" t="s">
        <v>25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aca="true" t="shared" si="0" ref="L9:L34">C9+D9+E9+F9+G9+H9+I9+J9</f>
        <v>0</v>
      </c>
      <c r="M9" s="11">
        <v>43449.513</v>
      </c>
      <c r="N9" s="8">
        <v>2673.24</v>
      </c>
      <c r="O9" s="12">
        <v>13800</v>
      </c>
      <c r="P9" s="11">
        <f aca="true" t="shared" si="1" ref="P9:P35">M9+N9+O9</f>
        <v>59922.753</v>
      </c>
      <c r="Q9" s="14">
        <v>123321.79332299999</v>
      </c>
      <c r="R9" s="13">
        <f aca="true" t="shared" si="2" ref="R9:R34">P9-L9+Q9</f>
        <v>183244.546323</v>
      </c>
      <c r="S9" s="11">
        <v>1977.9</v>
      </c>
      <c r="T9" s="11">
        <f aca="true" t="shared" si="3" ref="T9:T35">R9-S9</f>
        <v>181266.646323</v>
      </c>
    </row>
    <row r="10" spans="1:20" ht="15">
      <c r="A10" s="8">
        <v>3</v>
      </c>
      <c r="B10" s="15" t="s">
        <v>26</v>
      </c>
      <c r="C10" s="10">
        <v>1607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1607</v>
      </c>
      <c r="M10" s="11">
        <v>152734.626</v>
      </c>
      <c r="N10" s="8">
        <v>19332.84</v>
      </c>
      <c r="O10" s="12">
        <v>21000</v>
      </c>
      <c r="P10" s="11">
        <f t="shared" si="1"/>
        <v>193067.466</v>
      </c>
      <c r="Q10" s="14">
        <v>172680.62363347996</v>
      </c>
      <c r="R10" s="13">
        <f t="shared" si="2"/>
        <v>364141.08963347995</v>
      </c>
      <c r="S10" s="11">
        <v>7449.81</v>
      </c>
      <c r="T10" s="11">
        <f t="shared" si="3"/>
        <v>356691.27963347995</v>
      </c>
    </row>
    <row r="11" spans="1:20" ht="15">
      <c r="A11" s="8">
        <v>4</v>
      </c>
      <c r="B11" s="15" t="s">
        <v>27</v>
      </c>
      <c r="C11" s="10">
        <v>1203</v>
      </c>
      <c r="D11" s="10">
        <v>24173</v>
      </c>
      <c r="E11" s="10">
        <v>52000</v>
      </c>
      <c r="F11" s="10">
        <v>0</v>
      </c>
      <c r="G11" s="10">
        <v>0</v>
      </c>
      <c r="H11" s="10">
        <v>35717</v>
      </c>
      <c r="I11" s="10">
        <v>0</v>
      </c>
      <c r="J11" s="10">
        <v>0</v>
      </c>
      <c r="K11" s="10">
        <v>0</v>
      </c>
      <c r="L11" s="10">
        <f>C11+D11+E11+F11+G11+H11+I11+J11</f>
        <v>113093</v>
      </c>
      <c r="M11" s="11">
        <v>108583.131</v>
      </c>
      <c r="N11" s="8">
        <v>14456.88</v>
      </c>
      <c r="O11" s="12">
        <v>21000</v>
      </c>
      <c r="P11" s="11">
        <f>M11+N11+O11</f>
        <v>144040.011</v>
      </c>
      <c r="Q11" s="14">
        <v>-121435.42661887995</v>
      </c>
      <c r="R11" s="13">
        <f t="shared" si="2"/>
        <v>-90488.41561887995</v>
      </c>
      <c r="S11" s="11">
        <v>5080.36</v>
      </c>
      <c r="T11" s="11">
        <f t="shared" si="3"/>
        <v>-95568.77561887995</v>
      </c>
    </row>
    <row r="12" spans="1:20" ht="15">
      <c r="A12" s="8">
        <v>5</v>
      </c>
      <c r="B12" s="15" t="s">
        <v>28</v>
      </c>
      <c r="C12" s="10">
        <v>0</v>
      </c>
      <c r="D12" s="10">
        <v>8164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8164</v>
      </c>
      <c r="M12" s="11">
        <v>54345.39299999999</v>
      </c>
      <c r="N12" s="8">
        <v>1126.1999999999998</v>
      </c>
      <c r="O12" s="12">
        <v>6000</v>
      </c>
      <c r="P12" s="11">
        <f t="shared" si="1"/>
        <v>61471.592999999986</v>
      </c>
      <c r="Q12" s="14">
        <v>-414120.20272656</v>
      </c>
      <c r="R12" s="13">
        <f t="shared" si="2"/>
        <v>-360812.60972656</v>
      </c>
      <c r="S12" s="11">
        <v>7182.16</v>
      </c>
      <c r="T12" s="11">
        <f t="shared" si="3"/>
        <v>-367994.76972656</v>
      </c>
    </row>
    <row r="13" spans="1:20" ht="15">
      <c r="A13" s="8">
        <v>6</v>
      </c>
      <c r="B13" s="15" t="s">
        <v>29</v>
      </c>
      <c r="C13" s="10">
        <v>0</v>
      </c>
      <c r="D13" s="10">
        <v>10450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10450</v>
      </c>
      <c r="M13" s="11">
        <v>72294.231</v>
      </c>
      <c r="N13" s="8">
        <v>5346.48</v>
      </c>
      <c r="O13" s="12">
        <v>18600</v>
      </c>
      <c r="P13" s="11">
        <f>M13+N13+O13</f>
        <v>96240.711</v>
      </c>
      <c r="Q13" s="14">
        <v>-107713.70714616006</v>
      </c>
      <c r="R13" s="13">
        <f t="shared" si="2"/>
        <v>-21922.99614616006</v>
      </c>
      <c r="S13" s="11">
        <v>3284.21</v>
      </c>
      <c r="T13" s="11">
        <f t="shared" si="3"/>
        <v>-25207.20614616006</v>
      </c>
    </row>
    <row r="14" spans="1:20" ht="15">
      <c r="A14" s="8">
        <v>7</v>
      </c>
      <c r="B14" s="15" t="s">
        <v>30</v>
      </c>
      <c r="C14" s="10">
        <v>0</v>
      </c>
      <c r="D14" s="10">
        <v>20872</v>
      </c>
      <c r="E14" s="10">
        <v>0</v>
      </c>
      <c r="F14" s="10">
        <v>0</v>
      </c>
      <c r="G14" s="10">
        <v>0</v>
      </c>
      <c r="H14" s="10">
        <v>12933</v>
      </c>
      <c r="I14" s="10">
        <v>0</v>
      </c>
      <c r="J14" s="10">
        <v>0</v>
      </c>
      <c r="K14" s="10">
        <v>0</v>
      </c>
      <c r="L14" s="10">
        <f t="shared" si="0"/>
        <v>33805</v>
      </c>
      <c r="M14" s="11">
        <v>163452.74100000004</v>
      </c>
      <c r="N14" s="8">
        <v>10692.84</v>
      </c>
      <c r="O14" s="12">
        <v>21000</v>
      </c>
      <c r="P14" s="11">
        <f t="shared" si="1"/>
        <v>195145.58100000003</v>
      </c>
      <c r="Q14" s="14">
        <v>-88995.2603866001</v>
      </c>
      <c r="R14" s="13">
        <f t="shared" si="2"/>
        <v>72345.32061339993</v>
      </c>
      <c r="S14" s="11">
        <v>8847.32</v>
      </c>
      <c r="T14" s="11">
        <f t="shared" si="3"/>
        <v>63498.000613399934</v>
      </c>
    </row>
    <row r="15" spans="1:20" ht="15">
      <c r="A15" s="8">
        <v>8</v>
      </c>
      <c r="B15" s="15" t="s">
        <v>31</v>
      </c>
      <c r="C15" s="10">
        <v>0</v>
      </c>
      <c r="D15" s="10">
        <v>25329</v>
      </c>
      <c r="E15" s="10">
        <v>0</v>
      </c>
      <c r="F15" s="10">
        <v>0</v>
      </c>
      <c r="G15" s="10">
        <v>16321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41650</v>
      </c>
      <c r="M15" s="11">
        <v>143462.11800000002</v>
      </c>
      <c r="N15" s="8">
        <v>10621.56</v>
      </c>
      <c r="O15" s="12">
        <v>21000</v>
      </c>
      <c r="P15" s="11">
        <f t="shared" si="1"/>
        <v>175083.678</v>
      </c>
      <c r="Q15" s="14">
        <v>-282558.9482259599</v>
      </c>
      <c r="R15" s="13">
        <f t="shared" si="2"/>
        <v>-149125.2702259599</v>
      </c>
      <c r="S15" s="11">
        <v>8028.37</v>
      </c>
      <c r="T15" s="11">
        <f t="shared" si="3"/>
        <v>-157153.64022595988</v>
      </c>
    </row>
    <row r="16" spans="1:20" ht="15">
      <c r="A16" s="8">
        <v>9</v>
      </c>
      <c r="B16" s="15" t="s">
        <v>32</v>
      </c>
      <c r="C16" s="10">
        <v>0</v>
      </c>
      <c r="D16" s="10">
        <v>17570</v>
      </c>
      <c r="E16" s="10">
        <v>0</v>
      </c>
      <c r="F16" s="10">
        <v>0</v>
      </c>
      <c r="G16" s="10">
        <v>0</v>
      </c>
      <c r="H16" s="10">
        <v>0</v>
      </c>
      <c r="I16" s="10">
        <v>9280</v>
      </c>
      <c r="J16" s="10">
        <v>7950</v>
      </c>
      <c r="K16" s="10">
        <v>0</v>
      </c>
      <c r="L16" s="10">
        <f t="shared" si="0"/>
        <v>34800</v>
      </c>
      <c r="M16" s="11">
        <v>113930.48879999999</v>
      </c>
      <c r="N16" s="8">
        <v>14499.6</v>
      </c>
      <c r="O16" s="12">
        <v>21000</v>
      </c>
      <c r="P16" s="11">
        <f t="shared" si="1"/>
        <v>149430.0888</v>
      </c>
      <c r="Q16" s="14">
        <v>115235.91336708001</v>
      </c>
      <c r="R16" s="13">
        <f t="shared" si="2"/>
        <v>229866.00216708</v>
      </c>
      <c r="S16" s="11">
        <v>5469.37</v>
      </c>
      <c r="T16" s="11">
        <f t="shared" si="3"/>
        <v>224396.63216708</v>
      </c>
    </row>
    <row r="17" spans="1:20" ht="15">
      <c r="A17" s="8">
        <v>10</v>
      </c>
      <c r="B17" s="15" t="s">
        <v>33</v>
      </c>
      <c r="C17" s="10">
        <v>1803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1803</v>
      </c>
      <c r="M17" s="11">
        <v>114129.9786</v>
      </c>
      <c r="N17" s="8">
        <v>14499.6</v>
      </c>
      <c r="O17" s="12">
        <v>21000</v>
      </c>
      <c r="P17" s="11">
        <f t="shared" si="1"/>
        <v>149629.5786</v>
      </c>
      <c r="Q17" s="14">
        <v>111036.11967216</v>
      </c>
      <c r="R17" s="13">
        <f t="shared" si="2"/>
        <v>258862.69827216002</v>
      </c>
      <c r="S17" s="11">
        <v>6949.47</v>
      </c>
      <c r="T17" s="11">
        <f t="shared" si="3"/>
        <v>251913.22827216002</v>
      </c>
    </row>
    <row r="18" spans="1:20" ht="15">
      <c r="A18" s="8">
        <v>11</v>
      </c>
      <c r="B18" s="15" t="s">
        <v>34</v>
      </c>
      <c r="C18" s="10">
        <v>5212</v>
      </c>
      <c r="D18" s="10">
        <v>7860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13072</v>
      </c>
      <c r="M18" s="11">
        <v>92576.0976</v>
      </c>
      <c r="N18" s="8">
        <v>14456.88</v>
      </c>
      <c r="O18" s="12">
        <v>15000</v>
      </c>
      <c r="P18" s="11">
        <f t="shared" si="1"/>
        <v>122032.9776</v>
      </c>
      <c r="Q18" s="14">
        <v>-6534.223066319981</v>
      </c>
      <c r="R18" s="13">
        <f t="shared" si="2"/>
        <v>102426.75453368001</v>
      </c>
      <c r="S18" s="11">
        <v>4268.8</v>
      </c>
      <c r="T18" s="11">
        <f t="shared" si="3"/>
        <v>98157.95453368001</v>
      </c>
    </row>
    <row r="19" spans="1:20" ht="15">
      <c r="A19" s="8">
        <v>12</v>
      </c>
      <c r="B19" s="15" t="s">
        <v>35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55680</v>
      </c>
      <c r="J19" s="10">
        <v>0</v>
      </c>
      <c r="K19" s="10">
        <v>0</v>
      </c>
      <c r="L19" s="10">
        <f t="shared" si="0"/>
        <v>55680</v>
      </c>
      <c r="M19" s="11">
        <v>113758.1661</v>
      </c>
      <c r="N19" s="8">
        <v>14499.6</v>
      </c>
      <c r="O19" s="12">
        <v>21000</v>
      </c>
      <c r="P19" s="11">
        <f t="shared" si="1"/>
        <v>149257.7661</v>
      </c>
      <c r="Q19" s="14">
        <v>-187694.77757139993</v>
      </c>
      <c r="R19" s="13">
        <f t="shared" si="2"/>
        <v>-94117.01147139992</v>
      </c>
      <c r="S19" s="11">
        <v>9217.98</v>
      </c>
      <c r="T19" s="11">
        <f t="shared" si="3"/>
        <v>-103334.99147139992</v>
      </c>
    </row>
    <row r="20" spans="1:20" ht="15">
      <c r="A20" s="8">
        <v>13</v>
      </c>
      <c r="B20" s="15" t="s">
        <v>36</v>
      </c>
      <c r="C20" s="10">
        <v>8164</v>
      </c>
      <c r="D20" s="10">
        <v>17937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26101</v>
      </c>
      <c r="M20" s="11">
        <v>112572.92699999998</v>
      </c>
      <c r="N20" s="8">
        <v>10856.880000000001</v>
      </c>
      <c r="O20" s="12">
        <v>21000</v>
      </c>
      <c r="P20" s="11">
        <f t="shared" si="1"/>
        <v>144429.80699999997</v>
      </c>
      <c r="Q20" s="14">
        <v>-270257.37600824004</v>
      </c>
      <c r="R20" s="13">
        <f t="shared" si="2"/>
        <v>-151928.56900824007</v>
      </c>
      <c r="S20" s="11">
        <v>9378.4</v>
      </c>
      <c r="T20" s="11">
        <f t="shared" si="3"/>
        <v>-161306.96900824006</v>
      </c>
    </row>
    <row r="21" spans="1:20" ht="15">
      <c r="A21" s="8">
        <v>14</v>
      </c>
      <c r="B21" s="15" t="s">
        <v>37</v>
      </c>
      <c r="C21" s="10">
        <v>7478</v>
      </c>
      <c r="D21" s="10">
        <v>20079</v>
      </c>
      <c r="E21" s="10">
        <v>0</v>
      </c>
      <c r="F21" s="10">
        <v>0</v>
      </c>
      <c r="G21" s="10">
        <v>0</v>
      </c>
      <c r="H21" s="10">
        <v>0</v>
      </c>
      <c r="I21" s="10">
        <v>23680</v>
      </c>
      <c r="J21" s="10">
        <v>0</v>
      </c>
      <c r="K21" s="10">
        <v>0</v>
      </c>
      <c r="L21" s="10">
        <f t="shared" si="0"/>
        <v>51237</v>
      </c>
      <c r="M21" s="11">
        <v>208562.025</v>
      </c>
      <c r="N21" s="8">
        <v>13237.8</v>
      </c>
      <c r="O21" s="12">
        <v>27000</v>
      </c>
      <c r="P21" s="11">
        <f t="shared" si="1"/>
        <v>248799.82499999998</v>
      </c>
      <c r="Q21" s="14">
        <v>48290.29696643989</v>
      </c>
      <c r="R21" s="13">
        <f t="shared" si="2"/>
        <v>245853.12196643988</v>
      </c>
      <c r="S21" s="11">
        <v>11493.69</v>
      </c>
      <c r="T21" s="11">
        <f t="shared" si="3"/>
        <v>234359.43196643988</v>
      </c>
    </row>
    <row r="22" spans="1:20" ht="15">
      <c r="A22" s="8">
        <v>15</v>
      </c>
      <c r="B22" s="15" t="s">
        <v>38</v>
      </c>
      <c r="C22" s="10">
        <v>2210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11300</v>
      </c>
      <c r="K22" s="10">
        <v>0</v>
      </c>
      <c r="L22" s="10">
        <f t="shared" si="0"/>
        <v>13510</v>
      </c>
      <c r="M22" s="11">
        <v>156430.17599999998</v>
      </c>
      <c r="N22" s="8">
        <v>8304.72</v>
      </c>
      <c r="O22" s="12">
        <v>207000</v>
      </c>
      <c r="P22" s="11">
        <f t="shared" si="1"/>
        <v>371734.89599999995</v>
      </c>
      <c r="Q22" s="14">
        <v>757598.38532588</v>
      </c>
      <c r="R22" s="13">
        <f t="shared" si="2"/>
        <v>1115823.28132588</v>
      </c>
      <c r="S22" s="11">
        <v>21853.03</v>
      </c>
      <c r="T22" s="11">
        <f t="shared" si="3"/>
        <v>1093970.25132588</v>
      </c>
    </row>
    <row r="23" spans="1:20" ht="15">
      <c r="A23" s="8">
        <v>16</v>
      </c>
      <c r="B23" s="15" t="s">
        <v>39</v>
      </c>
      <c r="C23" s="10">
        <v>5322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5322</v>
      </c>
      <c r="M23" s="11">
        <v>151649.03879999998</v>
      </c>
      <c r="N23" s="8">
        <v>26784.72</v>
      </c>
      <c r="O23" s="12">
        <v>232800</v>
      </c>
      <c r="P23" s="11">
        <f t="shared" si="1"/>
        <v>411233.75879999995</v>
      </c>
      <c r="Q23" s="14">
        <v>-321582.8283</v>
      </c>
      <c r="R23" s="13">
        <f t="shared" si="2"/>
        <v>84328.93049999996</v>
      </c>
      <c r="S23" s="11">
        <v>10010.34</v>
      </c>
      <c r="T23" s="11">
        <f t="shared" si="3"/>
        <v>74318.59049999996</v>
      </c>
    </row>
    <row r="24" spans="1:20" ht="15">
      <c r="A24" s="8">
        <v>17</v>
      </c>
      <c r="B24" s="15" t="s">
        <v>40</v>
      </c>
      <c r="C24" s="10">
        <v>0</v>
      </c>
      <c r="D24" s="10">
        <v>0</v>
      </c>
      <c r="E24" s="10">
        <v>0</v>
      </c>
      <c r="F24" s="10">
        <v>28717</v>
      </c>
      <c r="G24" s="10">
        <v>0</v>
      </c>
      <c r="H24" s="10">
        <v>0</v>
      </c>
      <c r="I24" s="10">
        <v>23680</v>
      </c>
      <c r="J24" s="10">
        <v>0</v>
      </c>
      <c r="K24" s="10">
        <v>0</v>
      </c>
      <c r="L24" s="10">
        <f t="shared" si="0"/>
        <v>52397</v>
      </c>
      <c r="M24" s="11">
        <v>74979.21299999999</v>
      </c>
      <c r="N24" s="8">
        <v>9666.48</v>
      </c>
      <c r="O24" s="12">
        <v>18600</v>
      </c>
      <c r="P24" s="11">
        <f t="shared" si="1"/>
        <v>103245.69299999998</v>
      </c>
      <c r="Q24" s="14">
        <v>75848.41330823996</v>
      </c>
      <c r="R24" s="13">
        <f t="shared" si="2"/>
        <v>126697.10630823995</v>
      </c>
      <c r="S24" s="11">
        <v>3883.18</v>
      </c>
      <c r="T24" s="11">
        <f t="shared" si="3"/>
        <v>122813.92630823996</v>
      </c>
    </row>
    <row r="25" spans="1:20" ht="15">
      <c r="A25" s="8">
        <v>18</v>
      </c>
      <c r="B25" s="15" t="s">
        <v>41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25600</v>
      </c>
      <c r="J25" s="10">
        <v>0</v>
      </c>
      <c r="K25" s="10">
        <v>0</v>
      </c>
      <c r="L25" s="10">
        <f t="shared" si="0"/>
        <v>25600</v>
      </c>
      <c r="M25" s="11">
        <v>62699.9142</v>
      </c>
      <c r="N25" s="8">
        <v>9666.48</v>
      </c>
      <c r="O25" s="12">
        <v>18600</v>
      </c>
      <c r="P25" s="11">
        <f t="shared" si="1"/>
        <v>90966.3942</v>
      </c>
      <c r="Q25" s="14">
        <v>29179.81506788</v>
      </c>
      <c r="R25" s="13">
        <f t="shared" si="2"/>
        <v>94546.20926788</v>
      </c>
      <c r="S25" s="11">
        <v>4134.33</v>
      </c>
      <c r="T25" s="11">
        <f t="shared" si="3"/>
        <v>90411.87926788</v>
      </c>
    </row>
    <row r="26" spans="1:20" ht="15">
      <c r="A26" s="8">
        <v>19</v>
      </c>
      <c r="B26" s="15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1">
        <v>108612.67769999997</v>
      </c>
      <c r="N26" s="8">
        <v>10899.6</v>
      </c>
      <c r="O26" s="12">
        <v>15000</v>
      </c>
      <c r="P26" s="11">
        <f t="shared" si="1"/>
        <v>134512.27769999998</v>
      </c>
      <c r="Q26" s="13">
        <v>130809.95687347998</v>
      </c>
      <c r="R26" s="13">
        <f t="shared" si="2"/>
        <v>265322.23457348</v>
      </c>
      <c r="S26" s="11">
        <v>6841.04</v>
      </c>
      <c r="T26" s="11">
        <f t="shared" si="3"/>
        <v>258481.19457347997</v>
      </c>
    </row>
    <row r="27" spans="1:20" ht="15">
      <c r="A27" s="8">
        <v>20</v>
      </c>
      <c r="B27" s="15" t="s">
        <v>43</v>
      </c>
      <c r="C27" s="10">
        <v>0</v>
      </c>
      <c r="D27" s="10">
        <v>15712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15712</v>
      </c>
      <c r="M27" s="11">
        <v>144287.046</v>
      </c>
      <c r="N27" s="8">
        <v>10692.84</v>
      </c>
      <c r="O27" s="12">
        <v>30000</v>
      </c>
      <c r="P27" s="11">
        <f t="shared" si="1"/>
        <v>184979.886</v>
      </c>
      <c r="Q27" s="14">
        <v>203131.82377912</v>
      </c>
      <c r="R27" s="13">
        <f t="shared" si="2"/>
        <v>372399.70977912</v>
      </c>
      <c r="S27" s="11">
        <v>8964.95</v>
      </c>
      <c r="T27" s="11">
        <f t="shared" si="3"/>
        <v>363434.75977912</v>
      </c>
    </row>
    <row r="28" spans="1:20" ht="15">
      <c r="A28" s="8">
        <v>21</v>
      </c>
      <c r="B28" s="15" t="s">
        <v>44</v>
      </c>
      <c r="C28" s="10">
        <v>3239</v>
      </c>
      <c r="D28" s="10">
        <v>2915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6154</v>
      </c>
      <c r="M28" s="11">
        <v>225966.816</v>
      </c>
      <c r="N28" s="8">
        <v>61231.32</v>
      </c>
      <c r="O28" s="12">
        <v>40800</v>
      </c>
      <c r="P28" s="11">
        <f t="shared" si="1"/>
        <v>327998.136</v>
      </c>
      <c r="Q28" s="14">
        <v>376416.34657928</v>
      </c>
      <c r="R28" s="13">
        <f t="shared" si="2"/>
        <v>698260.4825792799</v>
      </c>
      <c r="S28" s="11">
        <v>13381.1</v>
      </c>
      <c r="T28" s="11">
        <f t="shared" si="3"/>
        <v>684879.38257928</v>
      </c>
    </row>
    <row r="29" spans="1:20" ht="15">
      <c r="A29" s="8">
        <v>22</v>
      </c>
      <c r="B29" s="15" t="s">
        <v>45</v>
      </c>
      <c r="C29" s="10">
        <v>3018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42880</v>
      </c>
      <c r="J29" s="10">
        <v>0</v>
      </c>
      <c r="K29" s="10">
        <v>0</v>
      </c>
      <c r="L29" s="10">
        <f>C29+D29+E29+F29+G29+H29+I29+J29</f>
        <v>45898</v>
      </c>
      <c r="M29" s="11">
        <v>106506.7317</v>
      </c>
      <c r="N29" s="8">
        <v>5859.6</v>
      </c>
      <c r="O29" s="12">
        <v>15000</v>
      </c>
      <c r="P29" s="11">
        <f t="shared" si="1"/>
        <v>127366.33170000001</v>
      </c>
      <c r="Q29" s="14">
        <v>-9530.824173839952</v>
      </c>
      <c r="R29" s="13">
        <f t="shared" si="2"/>
        <v>71937.50752616006</v>
      </c>
      <c r="S29" s="11">
        <v>13095.76</v>
      </c>
      <c r="T29" s="11">
        <f t="shared" si="3"/>
        <v>58841.747526160056</v>
      </c>
    </row>
    <row r="30" spans="1:20" ht="15">
      <c r="A30" s="8">
        <v>23</v>
      </c>
      <c r="B30" s="15" t="s">
        <v>46</v>
      </c>
      <c r="C30" s="10">
        <v>0</v>
      </c>
      <c r="D30" s="10">
        <v>11635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>C30+D30+E30+F30+G30+H30+I30+J30</f>
        <v>11635</v>
      </c>
      <c r="M30" s="11">
        <v>105225.1188</v>
      </c>
      <c r="N30" s="8">
        <v>5603.04</v>
      </c>
      <c r="O30" s="12">
        <v>15000</v>
      </c>
      <c r="P30" s="11">
        <f t="shared" si="1"/>
        <v>125828.15879999999</v>
      </c>
      <c r="Q30" s="14">
        <v>-137812.83848571999</v>
      </c>
      <c r="R30" s="13">
        <f t="shared" si="2"/>
        <v>-23619.679685719995</v>
      </c>
      <c r="S30" s="11">
        <v>12899.33</v>
      </c>
      <c r="T30" s="11">
        <f t="shared" si="3"/>
        <v>-36519.00968572</v>
      </c>
    </row>
    <row r="31" spans="1:20" ht="15">
      <c r="A31" s="8">
        <v>24</v>
      </c>
      <c r="B31" s="15" t="s">
        <v>47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6600</v>
      </c>
      <c r="K31" s="10">
        <v>0</v>
      </c>
      <c r="L31" s="10">
        <f t="shared" si="0"/>
        <v>6600</v>
      </c>
      <c r="M31" s="11">
        <v>104783.70300000001</v>
      </c>
      <c r="N31" s="8">
        <v>7763.04</v>
      </c>
      <c r="O31" s="12">
        <v>15000</v>
      </c>
      <c r="P31" s="11">
        <f t="shared" si="1"/>
        <v>127546.743</v>
      </c>
      <c r="Q31" s="14">
        <v>-199450.83947947997</v>
      </c>
      <c r="R31" s="13">
        <f t="shared" si="2"/>
        <v>-78504.09647947997</v>
      </c>
      <c r="S31" s="11">
        <v>29377.39</v>
      </c>
      <c r="T31" s="11">
        <f t="shared" si="3"/>
        <v>-107881.48647947997</v>
      </c>
    </row>
    <row r="32" spans="1:20" ht="15">
      <c r="A32" s="8">
        <v>25</v>
      </c>
      <c r="B32" s="15" t="s">
        <v>48</v>
      </c>
      <c r="C32" s="10">
        <v>3615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>C32+D32+E32+F32+G32+H32+I32+J32</f>
        <v>3615</v>
      </c>
      <c r="M32" s="11">
        <v>97374.0252</v>
      </c>
      <c r="N32" s="8">
        <v>4198.5599999999995</v>
      </c>
      <c r="O32" s="12">
        <v>21000</v>
      </c>
      <c r="P32" s="11">
        <f t="shared" si="1"/>
        <v>122572.5852</v>
      </c>
      <c r="Q32" s="14">
        <v>-108959.89170724</v>
      </c>
      <c r="R32" s="13">
        <f>P32-L32+Q32</f>
        <v>9997.693492759994</v>
      </c>
      <c r="S32" s="11">
        <v>9846.15</v>
      </c>
      <c r="T32" s="11">
        <f t="shared" si="3"/>
        <v>151.54349275999448</v>
      </c>
    </row>
    <row r="33" spans="1:20" ht="15">
      <c r="A33" s="8">
        <v>26</v>
      </c>
      <c r="B33" s="15" t="s">
        <v>49</v>
      </c>
      <c r="C33" s="10">
        <v>0</v>
      </c>
      <c r="D33" s="10">
        <v>14045</v>
      </c>
      <c r="E33" s="10">
        <v>4745</v>
      </c>
      <c r="F33" s="10">
        <v>0</v>
      </c>
      <c r="G33" s="10">
        <v>0</v>
      </c>
      <c r="H33" s="10">
        <v>0</v>
      </c>
      <c r="I33" s="10">
        <v>0</v>
      </c>
      <c r="J33" s="10">
        <v>23860</v>
      </c>
      <c r="K33" s="10">
        <v>0</v>
      </c>
      <c r="L33" s="10">
        <f>C33+D33+E33+F33+G33+H33+I33+J33</f>
        <v>42650</v>
      </c>
      <c r="M33" s="11">
        <v>98246.5452</v>
      </c>
      <c r="N33" s="8">
        <v>7905.6</v>
      </c>
      <c r="O33" s="12">
        <v>22800</v>
      </c>
      <c r="P33" s="11">
        <f t="shared" si="1"/>
        <v>128952.1452</v>
      </c>
      <c r="Q33" s="14">
        <v>-629796.20238292</v>
      </c>
      <c r="R33" s="13">
        <f t="shared" si="2"/>
        <v>-543494.0571829199</v>
      </c>
      <c r="S33" s="11">
        <v>9529.83</v>
      </c>
      <c r="T33" s="11">
        <f t="shared" si="3"/>
        <v>-553023.8871829199</v>
      </c>
    </row>
    <row r="34" spans="1:20" ht="15">
      <c r="A34" s="8">
        <v>27</v>
      </c>
      <c r="B34" s="15" t="s">
        <v>50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0</v>
      </c>
      <c r="M34" s="11">
        <v>103050.9576</v>
      </c>
      <c r="N34" s="8">
        <v>8076.72</v>
      </c>
      <c r="O34" s="12">
        <v>16800</v>
      </c>
      <c r="P34" s="11">
        <f t="shared" si="1"/>
        <v>127927.6776</v>
      </c>
      <c r="Q34" s="14">
        <v>-62877.32752184001</v>
      </c>
      <c r="R34" s="13">
        <f t="shared" si="2"/>
        <v>65050.35007815999</v>
      </c>
      <c r="S34" s="11">
        <v>15169.71</v>
      </c>
      <c r="T34" s="11">
        <f t="shared" si="3"/>
        <v>49880.64007815999</v>
      </c>
    </row>
    <row r="35" spans="1:20" ht="15">
      <c r="A35" s="8">
        <v>28</v>
      </c>
      <c r="B35" s="15" t="s">
        <v>51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5832</v>
      </c>
      <c r="L35" s="10">
        <f>C35+D35+E35+F35+G35+H35+I35+J35+K35</f>
        <v>5832</v>
      </c>
      <c r="M35" s="11">
        <v>107686.815</v>
      </c>
      <c r="N35" s="8">
        <v>8019.6</v>
      </c>
      <c r="O35" s="12">
        <v>22800</v>
      </c>
      <c r="P35" s="11">
        <f t="shared" si="1"/>
        <v>138506.415</v>
      </c>
      <c r="Q35" s="14">
        <v>-223800.94982064</v>
      </c>
      <c r="R35" s="13">
        <f>P35-L35+Q35</f>
        <v>-91126.53482064</v>
      </c>
      <c r="S35" s="11">
        <v>16098.1</v>
      </c>
      <c r="T35" s="11">
        <f t="shared" si="3"/>
        <v>-107224.63482064</v>
      </c>
    </row>
    <row r="36" spans="1:20" ht="15">
      <c r="A36" s="16"/>
      <c r="B36" s="17" t="s">
        <v>52</v>
      </c>
      <c r="C36" s="18">
        <f aca="true" t="shared" si="4" ref="C36:I36">SUM(C8:C35)</f>
        <v>42871</v>
      </c>
      <c r="D36" s="18">
        <f t="shared" si="4"/>
        <v>196741</v>
      </c>
      <c r="E36" s="18">
        <f t="shared" si="4"/>
        <v>56745</v>
      </c>
      <c r="F36" s="18">
        <f t="shared" si="4"/>
        <v>64434</v>
      </c>
      <c r="G36" s="18">
        <f t="shared" si="4"/>
        <v>16321</v>
      </c>
      <c r="H36" s="18">
        <f t="shared" si="4"/>
        <v>48650</v>
      </c>
      <c r="I36" s="18">
        <f t="shared" si="4"/>
        <v>193600</v>
      </c>
      <c r="J36" s="18">
        <f aca="true" t="shared" si="5" ref="J36:O36">SUM(J8:J35)</f>
        <v>49710</v>
      </c>
      <c r="K36" s="19">
        <f t="shared" si="5"/>
        <v>5832</v>
      </c>
      <c r="L36" s="18">
        <f t="shared" si="5"/>
        <v>674904</v>
      </c>
      <c r="M36" s="18">
        <f t="shared" si="5"/>
        <v>3329917.2537</v>
      </c>
      <c r="N36" s="18">
        <f t="shared" si="5"/>
        <v>355138.7999999999</v>
      </c>
      <c r="O36" s="18">
        <f t="shared" si="5"/>
        <v>966600</v>
      </c>
      <c r="P36" s="20">
        <f>SUM(P8:P35)</f>
        <v>4651656.053699999</v>
      </c>
      <c r="Q36" s="20">
        <f>SUM(Q8:Q35)</f>
        <v>-863695.7579326001</v>
      </c>
      <c r="R36" s="20">
        <f>SUM(R8:R35)</f>
        <v>3113056.2957674</v>
      </c>
      <c r="S36" s="18">
        <f>SUM(S8:S35)</f>
        <v>278842.39999999997</v>
      </c>
      <c r="T36" s="20">
        <f>SUM(T8:T35)</f>
        <v>2834213.8957674005</v>
      </c>
    </row>
  </sheetData>
  <sheetProtection/>
  <mergeCells count="22">
    <mergeCell ref="H5:H6"/>
    <mergeCell ref="I5:I6"/>
    <mergeCell ref="A1:Q1"/>
    <mergeCell ref="A2:Q2"/>
    <mergeCell ref="A4:A6"/>
    <mergeCell ref="B4:B6"/>
    <mergeCell ref="C4:J4"/>
    <mergeCell ref="L4:L6"/>
    <mergeCell ref="M4:M6"/>
    <mergeCell ref="N4:O5"/>
    <mergeCell ref="P4:P6"/>
    <mergeCell ref="Q4:Q6"/>
    <mergeCell ref="C5:C6"/>
    <mergeCell ref="D5:D6"/>
    <mergeCell ref="E5:E6"/>
    <mergeCell ref="F5:F6"/>
    <mergeCell ref="G5:G6"/>
    <mergeCell ref="J5:J6"/>
    <mergeCell ref="K5:K6"/>
    <mergeCell ref="R4:R6"/>
    <mergeCell ref="S4:S6"/>
    <mergeCell ref="T4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ооо</cp:lastModifiedBy>
  <dcterms:created xsi:type="dcterms:W3CDTF">2019-04-10T10:40:42Z</dcterms:created>
  <dcterms:modified xsi:type="dcterms:W3CDTF">2019-04-10T12:01:26Z</dcterms:modified>
  <cp:category/>
  <cp:version/>
  <cp:contentType/>
  <cp:contentStatus/>
</cp:coreProperties>
</file>